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DieseArbeitsmappe"/>
  <mc:AlternateContent xmlns:mc="http://schemas.openxmlformats.org/markup-compatibility/2006">
    <mc:Choice Requires="x15">
      <x15ac:absPath xmlns:x15ac="http://schemas.microsoft.com/office/spreadsheetml/2010/11/ac" url="D:\1- Excel-neu\"/>
    </mc:Choice>
  </mc:AlternateContent>
  <xr:revisionPtr revIDLastSave="0" documentId="13_ncr:1_{64AE53F2-8239-4553-A1C6-6322F3901866}" xr6:coauthVersionLast="47" xr6:coauthVersionMax="47" xr10:uidLastSave="{00000000-0000-0000-0000-000000000000}"/>
  <bookViews>
    <workbookView xWindow="6360" yWindow="5535" windowWidth="28800" windowHeight="15345" tabRatio="863" xr2:uid="{00000000-000D-0000-FFFF-FFFF00000000}"/>
  </bookViews>
  <sheets>
    <sheet name="Runden" sheetId="1" r:id="rId1"/>
    <sheet name="Runden-Lagerkennzahlen" sheetId="2" r:id="rId2"/>
    <sheet name="Runden-Handelskalkulation" sheetId="3" r:id="rId3"/>
    <sheet name="Aufrunden" sheetId="5" r:id="rId4"/>
    <sheet name="Summewenn - Kürzen" sheetId="9" r:id="rId5"/>
    <sheet name="Gerade" sheetId="8" r:id="rId6"/>
    <sheet name="Ganzzahl" sheetId="6" r:id="rId7"/>
    <sheet name="Zählenwenn" sheetId="4" r:id="rId8"/>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4" i="6" l="1"/>
  <c r="F43" i="6"/>
  <c r="B44" i="6"/>
  <c r="B43" i="6"/>
  <c r="F10" i="5"/>
  <c r="F9" i="5"/>
  <c r="B10" i="5"/>
  <c r="B9" i="5"/>
  <c r="C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5" authorId="0" shapeId="0" xr:uid="{00000000-0006-0000-0000-000001000000}">
      <text>
        <r>
          <rPr>
            <b/>
            <sz val="8"/>
            <color indexed="81"/>
            <rFont val="Tahoma"/>
          </rPr>
          <t>Die Funktion Runden hat folgenden Aufbau: 
= Runden (Wert; Anzahl der Nachkommastellen)</t>
        </r>
        <r>
          <rPr>
            <sz val="8"/>
            <color indexed="81"/>
            <rFont val="Tahoma"/>
          </rPr>
          <t xml:space="preserve">
</t>
        </r>
      </text>
    </comment>
    <comment ref="A22" authorId="0" shapeId="0" xr:uid="{00000000-0006-0000-0000-000002000000}">
      <text>
        <r>
          <rPr>
            <b/>
            <sz val="8"/>
            <color indexed="81"/>
            <rFont val="Tahoma"/>
          </rPr>
          <t xml:space="preserve">Arbeitsauftrag:
</t>
        </r>
        <r>
          <rPr>
            <sz val="8"/>
            <color indexed="81"/>
            <rFont val="Tahoma"/>
            <family val="2"/>
          </rPr>
          <t xml:space="preserve">1. Formatieren Sie die Spaltenüberschriften "%" und "€" rechtsbündig.
2. Formatieren Sie den Skonto- und Kreditzinssatz mit 2 Nachkommastellen.
3. Formatieren Sie die €-Beträge mit 2 Nachkommastellen und Tausenderpunkt ohne Währungsbezeichnung.
4. Berechnen Sie in F15 mit der Funktion "=Tage360(Ausgangsdatum,Enddatum)" die Tage, für die ein Zwischenkredit benötigt wird.
5. Berechnen Sie den Skonto und den Überweisungs-/Kreditbetrag mit der Formel </t>
        </r>
        <r>
          <rPr>
            <b/>
            <sz val="8"/>
            <color indexed="81"/>
            <rFont val="Tahoma"/>
            <family val="2"/>
          </rPr>
          <t>Runden</t>
        </r>
        <r>
          <rPr>
            <sz val="8"/>
            <color indexed="81"/>
            <rFont val="Tahoma"/>
            <family val="2"/>
          </rPr>
          <t xml:space="preserve"> auf 2 Stellen.
6. Berechnen Sie die Kreditkosten in C15 für den Zwischenkredit mit der Funktion </t>
        </r>
        <r>
          <rPr>
            <b/>
            <sz val="8"/>
            <color indexed="81"/>
            <rFont val="Tahoma"/>
            <family val="2"/>
          </rPr>
          <t>Runden</t>
        </r>
        <r>
          <rPr>
            <sz val="8"/>
            <color indexed="81"/>
            <rFont val="Tahoma"/>
            <family val="2"/>
          </rPr>
          <t xml:space="preserve"> und runden Sie auf 2 Nachkommastellen.
7. Berechnen Sie den Finanzierungsgewinn und </t>
        </r>
        <r>
          <rPr>
            <b/>
            <sz val="8"/>
            <color indexed="81"/>
            <rFont val="Tahoma"/>
            <family val="2"/>
          </rPr>
          <t>runden</t>
        </r>
        <r>
          <rPr>
            <sz val="8"/>
            <color indexed="81"/>
            <rFont val="Tahoma"/>
            <family val="2"/>
          </rPr>
          <t xml:space="preserve"> Sie diesen auf 2 Nachkommastellen.</t>
        </r>
        <r>
          <rPr>
            <sz val="8"/>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18" authorId="0" shapeId="0" xr:uid="{00000000-0006-0000-0100-000001000000}">
      <text>
        <r>
          <rPr>
            <b/>
            <sz val="8"/>
            <color indexed="81"/>
            <rFont val="Tahoma"/>
          </rPr>
          <t xml:space="preserve">Arbeitsauftrag:
</t>
        </r>
        <r>
          <rPr>
            <sz val="8"/>
            <color indexed="81"/>
            <rFont val="Tahoma"/>
            <family val="2"/>
          </rPr>
          <t xml:space="preserve">1. Berechnen Sie den durchschnittlichen Lagerbestand  (Anfangsbestand + Endbestand)/2 oder mit der Funktion Mittelwert in C9.
2. Berechnen Sie den Wareneinsatz (der Wareneinsatz sind die verkauften Waren zu Einstandspreisen, also Anfangsbestand + Einkäufe - Endbestand) in C10.
3. Berechnen Sie die Umschlagshäufigkeit mit 2 Nachkommastellen: Wareneinsatz/Durchschnittlicher Lagerbestand in C11.
4. Berechnen Sie die durchschnittliche Lagerdauer (suchen Sie die Formel im Internet) und </t>
        </r>
        <r>
          <rPr>
            <b/>
            <sz val="8"/>
            <color indexed="81"/>
            <rFont val="Tahoma"/>
            <family val="2"/>
          </rPr>
          <t>runden</t>
        </r>
        <r>
          <rPr>
            <sz val="8"/>
            <color indexed="81"/>
            <rFont val="Tahoma"/>
            <family val="2"/>
          </rPr>
          <t xml:space="preserve"> Sie das Ergebnis auf ganze Tage.</t>
        </r>
        <r>
          <rPr>
            <sz val="8"/>
            <color indexed="81"/>
            <rFont val="Tahoma"/>
          </rPr>
          <t xml:space="preserve">
5. Berechnen Sie den Lagerzinssatz (suchen Sie die Formel im Internet).
6. Formatieren Sie Beträge im Währungsformat mit 2 Nachkommastellen.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21" authorId="0" shapeId="0" xr:uid="{00000000-0006-0000-0200-000001000000}">
      <text>
        <r>
          <rPr>
            <b/>
            <sz val="8"/>
            <color indexed="81"/>
            <rFont val="Tahoma"/>
            <family val="2"/>
          </rPr>
          <t>Arbeitsauftrag:</t>
        </r>
        <r>
          <rPr>
            <sz val="8"/>
            <color indexed="81"/>
            <rFont val="Tahoma"/>
          </rPr>
          <t xml:space="preserve">
1. Ergänzen Sie die fehlenden Bezeichnungen mit Vorzeichen in der Spalte A. 
a. - Skonto
b. + Gewinn
c. - Rabatt
Hinweis, denken Sie an die Eingabe des Hochkommas vor dem Wort oder Formatieren Sie die Spalte entsprechend als Text vor der Eingabe! 
Warum ist dieser Schritt vorher nötig?
Antwort:
2. Ergänzen Sie Summenstriche und am Ende der Tabelle einen Doppelstrich.
3. Berechnen Sie mit der Funktion </t>
        </r>
        <r>
          <rPr>
            <b/>
            <sz val="8"/>
            <color indexed="81"/>
            <rFont val="Tahoma"/>
            <family val="2"/>
          </rPr>
          <t>"Runden"</t>
        </r>
        <r>
          <rPr>
            <sz val="8"/>
            <color indexed="81"/>
            <rFont val="Tahoma"/>
          </rPr>
          <t xml:space="preserve"> den Liefererabatt, den Liefererskonto, die Handlungskosten, den Gewinn, den Kundenskonto und die Vertreterprovision und den Kundenrabatt. Die Summen und Differenzen sind ohne die Funktion </t>
        </r>
        <r>
          <rPr>
            <b/>
            <sz val="8"/>
            <color indexed="81"/>
            <rFont val="Tahoma"/>
            <family val="2"/>
          </rPr>
          <t>"Runden"</t>
        </r>
        <r>
          <rPr>
            <sz val="8"/>
            <color indexed="81"/>
            <rFont val="Tahoma"/>
          </rPr>
          <t xml:space="preserve"> zu berechnen.
4. Formatieren Sie die Beträge mit Tausenderpunkt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300-000001000000}">
      <text>
        <r>
          <rPr>
            <sz val="8"/>
            <color indexed="81"/>
            <rFont val="Tahoma"/>
          </rPr>
          <t xml:space="preserve">Die Funktion Aufrunden hat folgenden Aufbau: 
=Aufrunden(Zahl; Anzahl_Stellen)
</t>
        </r>
      </text>
    </comment>
    <comment ref="A41" authorId="0" shapeId="0" xr:uid="{00000000-0006-0000-0300-000002000000}">
      <text>
        <r>
          <rPr>
            <b/>
            <sz val="8"/>
            <color indexed="81"/>
            <rFont val="Tahoma"/>
          </rPr>
          <t xml:space="preserve">Arbeitsauftrag:
</t>
        </r>
        <r>
          <rPr>
            <sz val="8"/>
            <color indexed="81"/>
            <rFont val="Tahoma"/>
            <family val="2"/>
          </rPr>
          <t>1. Geben Sie in A14 die Menge "0" ein.
2. Verwenden Sie unter Menü "Bearbeiten", Untermenü "Ausfüllen", Befehl "Reihe" für die Menge die Schrittweite (inkrement) 250 und den Endwert 4000.
3. Berechnen Sie die variablen Kosten bei der jeweiligen Menge in Spalte C.
4. Berechnen Sie die Gesamtkosten bei der jeweiligen Menge.
5. Berechnen Sie die Umsatzerlöse bei der jeweiligen Menge in Spalte E.</t>
        </r>
        <r>
          <rPr>
            <sz val="8"/>
            <color indexed="81"/>
            <rFont val="Tahoma"/>
          </rPr>
          <t xml:space="preserve">
6. Berechnen Sie die Break-even-Menge in C32 (Formel: Fixe Kosten/(Verkaufserlöse - variable Kosten) und verwenden Sie beim Ergebnis die Formel "</t>
        </r>
        <r>
          <rPr>
            <b/>
            <sz val="8"/>
            <color indexed="81"/>
            <rFont val="Tahoma"/>
            <family val="2"/>
          </rPr>
          <t>Aufrunden</t>
        </r>
        <r>
          <rPr>
            <sz val="8"/>
            <color indexed="81"/>
            <rFont val="Tahoma"/>
          </rPr>
          <t>".
7. Formatieren Sie die Tabelle mit Rahmen, Zahlenformat und Formaten ansprechend.
8. Geben Sie über Kopf- und Fußzeile Ihren Namen und das Datum ein. Richten Sie das Tabellenblatt so ein, dass es beim Drucken auf eine DIN A4 Seite paßt.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Seel</author>
    <author>Roland</author>
    <author>seel</author>
  </authors>
  <commentList>
    <comment ref="A4" authorId="0" shapeId="0" xr:uid="{00000000-0006-0000-0400-000001000000}">
      <text>
        <r>
          <rPr>
            <b/>
            <sz val="8"/>
            <color indexed="81"/>
            <rFont val="Tahoma"/>
          </rPr>
          <t xml:space="preserve">Die Funktion Summewenn hat folgenden Aufbau: 
=Summewenn(Bereich;Suchkriterien,Summe_Bereich)
Bereich sind die Spalten in denen die Suchkriterien und die zu addierenden Zahlen stehen.
Suchkriterien ist das Feld das die Suchkriterien enthält.
Summe_Bereich ist die Spalte, die addiert werden soll.
</t>
        </r>
      </text>
    </comment>
    <comment ref="A7" authorId="1" shapeId="0" xr:uid="{00000000-0006-0000-0400-000002000000}">
      <text>
        <r>
          <rPr>
            <b/>
            <sz val="9"/>
            <color indexed="81"/>
            <rFont val="Segoe UI"/>
            <charset val="1"/>
          </rPr>
          <t xml:space="preserve">Die Funktion Kürzen hat folgenden Aufbau: 
=Kürzen(Zahl; Anzahl_Stellen)
</t>
        </r>
        <r>
          <rPr>
            <sz val="9"/>
            <color indexed="81"/>
            <rFont val="Segoe UI"/>
            <charset val="1"/>
          </rPr>
          <t xml:space="preserve">
</t>
        </r>
      </text>
    </comment>
    <comment ref="A40" authorId="2" shapeId="0" xr:uid="{00000000-0006-0000-0400-000003000000}">
      <text>
        <r>
          <rPr>
            <b/>
            <sz val="8"/>
            <color indexed="81"/>
            <rFont val="Tahoma"/>
          </rPr>
          <t xml:space="preserve">Arbeitsauftrag:
</t>
        </r>
        <r>
          <rPr>
            <sz val="8"/>
            <color indexed="81"/>
            <rFont val="Tahoma"/>
            <family val="2"/>
          </rPr>
          <t>1. Berechnen Sie die Anzahl der gefertigten Werkstücke je Arbeiter in C29 bis C32.
2. Bezahlt werden in der Woche nur die Summe der fertiggestellten Werkstücke. Kürzen Sie in E29 bis E33 ohne Nachkommastellen.</t>
        </r>
        <r>
          <rPr>
            <sz val="8"/>
            <color indexed="81"/>
            <rFont val="Tahoma"/>
          </rPr>
          <t xml:space="preserve">
3. Pro fertiggestellte Stück werden 9,20 € bezahlt. Wie hoch ist der Wochenlohn je Arbeiter?
4. Formatieren Sie die Tabelle übersichtlich.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Seel</author>
    <author>seel</author>
  </authors>
  <commentList>
    <comment ref="A4" authorId="0" shapeId="0" xr:uid="{00000000-0006-0000-0500-000001000000}">
      <text>
        <r>
          <rPr>
            <b/>
            <sz val="8"/>
            <color indexed="81"/>
            <rFont val="Tahoma"/>
          </rPr>
          <t>Die Funktion Gerade hat folgenden Aufbau: 
=Gerade(Zahl)</t>
        </r>
        <r>
          <rPr>
            <sz val="8"/>
            <color indexed="81"/>
            <rFont val="Tahoma"/>
          </rPr>
          <t xml:space="preserve">
</t>
        </r>
      </text>
    </comment>
    <comment ref="A22" authorId="1" shapeId="0" xr:uid="{00000000-0006-0000-0500-000002000000}">
      <text>
        <r>
          <rPr>
            <b/>
            <sz val="8"/>
            <color indexed="81"/>
            <rFont val="Tahoma"/>
          </rPr>
          <t xml:space="preserve">Arbeitsauftrag:
Die Arbeiten können von den Beschäftigten immer nur paarweise ausgeführt werden. Die Tätigkeiten 1 bis 8 werden von Team 1, die Tätigkeiten 9 - 16 von Team 2 erledigt.
</t>
        </r>
        <r>
          <rPr>
            <sz val="8"/>
            <color indexed="81"/>
            <rFont val="Tahoma"/>
            <family val="2"/>
          </rPr>
          <t>1. Bilden Sie in B17 und E17 die Summe mit der Summenformel.
2. Verwenden Sie in B18 und E18 die Funktion Gerade und berechnen Sie die benötigte Arbeiterzahl je Team.
3. Formatieren Sie die Tabelle mit Rahmen.</t>
        </r>
        <r>
          <rPr>
            <sz val="8"/>
            <color indexed="81"/>
            <rFont val="Tahoma"/>
          </rPr>
          <t xml:space="preserve">
4. Formatieren Sie A17 und A18 Fett.
5. Formatieren Sie die Anzahl der Arbeiter je Team horizontal und vertikal in der Mitte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600-000001000000}">
      <text>
        <r>
          <rPr>
            <sz val="8"/>
            <color indexed="81"/>
            <rFont val="Tahoma"/>
          </rPr>
          <t xml:space="preserve">
Die Funktion Ganzzahl hat folgenden Aufbau: 
</t>
        </r>
        <r>
          <rPr>
            <b/>
            <sz val="8"/>
            <color indexed="81"/>
            <rFont val="Tahoma"/>
            <family val="2"/>
          </rPr>
          <t>=Ganzzahl(Zahl)</t>
        </r>
        <r>
          <rPr>
            <sz val="8"/>
            <color indexed="81"/>
            <rFont val="Tahoma"/>
          </rPr>
          <t xml:space="preserve">
Die Funktion rundet die Zahl auf die nächstkleinere ganze Zahl ab.</t>
        </r>
      </text>
    </comment>
    <comment ref="A27" authorId="0" shapeId="0" xr:uid="{00000000-0006-0000-0600-000002000000}">
      <text>
        <r>
          <rPr>
            <b/>
            <sz val="8"/>
            <color indexed="81"/>
            <rFont val="Tahoma"/>
          </rPr>
          <t xml:space="preserve">Arbeitsauftrag:
</t>
        </r>
        <r>
          <rPr>
            <sz val="8"/>
            <color indexed="81"/>
            <rFont val="Tahoma"/>
            <family val="2"/>
          </rPr>
          <t xml:space="preserve">1. Berechnen Sie mit der Summenformel die Summe der Nettoumsätze in A21.
2. Berechnen Sie mit der Formel </t>
        </r>
        <r>
          <rPr>
            <b/>
            <sz val="8"/>
            <color indexed="81"/>
            <rFont val="Tahoma"/>
            <family val="2"/>
          </rPr>
          <t>Ganzzahl</t>
        </r>
        <r>
          <rPr>
            <sz val="8"/>
            <color indexed="81"/>
            <rFont val="Tahoma"/>
            <family val="2"/>
          </rPr>
          <t xml:space="preserve"> den Nettoumsatz ohne Cent für die Umsatzsteuervoranmeldungin A 22.
3. Berechnen Sie die Umsatzsteuer mit 19 % von A22.</t>
        </r>
        <r>
          <rPr>
            <sz val="8"/>
            <color indexed="81"/>
            <rFont val="Tahoma"/>
          </rPr>
          <t xml:space="preserve">
</t>
        </r>
      </text>
    </comment>
    <comment ref="A36" authorId="0" shapeId="0" xr:uid="{00000000-0006-0000-0600-000003000000}">
      <text>
        <r>
          <rPr>
            <sz val="8"/>
            <color indexed="81"/>
            <rFont val="Tahoma"/>
            <family val="2"/>
          </rPr>
          <t xml:space="preserve">
Die Funktion Abrunden hat folgenden Aufbau: </t>
        </r>
        <r>
          <rPr>
            <b/>
            <sz val="8"/>
            <color indexed="81"/>
            <rFont val="Tahoma"/>
          </rPr>
          <t xml:space="preserve">
=Abrunden(Zahl;Anzahl_Stellen)</t>
        </r>
        <r>
          <rPr>
            <sz val="8"/>
            <color indexed="81"/>
            <rFont val="Tahoma"/>
          </rPr>
          <t xml:space="preserve">
</t>
        </r>
      </text>
    </comment>
    <comment ref="A54" authorId="0" shapeId="0" xr:uid="{00000000-0006-0000-0600-000004000000}">
      <text>
        <r>
          <rPr>
            <b/>
            <sz val="8"/>
            <color indexed="81"/>
            <rFont val="Tahoma"/>
          </rPr>
          <t xml:space="preserve">Arbeitsauftrag:
</t>
        </r>
        <r>
          <rPr>
            <sz val="8"/>
            <color indexed="81"/>
            <rFont val="Tahoma"/>
            <family val="2"/>
          </rPr>
          <t xml:space="preserve">1. Berechnen Sie mit der Summenformel den Gewerbeertrag.
2. Berechnen Sie mit der Formel </t>
        </r>
        <r>
          <rPr>
            <b/>
            <sz val="8"/>
            <color indexed="81"/>
            <rFont val="Tahoma"/>
            <family val="2"/>
          </rPr>
          <t>Abrunden</t>
        </r>
        <r>
          <rPr>
            <sz val="8"/>
            <color indexed="81"/>
            <rFont val="Tahoma"/>
            <family val="2"/>
          </rPr>
          <t xml:space="preserve"> den auf volle 100 € abgerundeten Gewerbeertrag.
3. Geben Sie in einer Kopfzeile Ihren Namen und das aktuelle Datum ein.
4. Richten sie das Tabellenblatt so ein, dass es auf eine DIN A4 Seite gedruckt wird.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5" authorId="0" shapeId="0" xr:uid="{00000000-0006-0000-0700-000001000000}">
      <text>
        <r>
          <rPr>
            <b/>
            <sz val="8"/>
            <color indexed="81"/>
            <rFont val="Tahoma"/>
          </rPr>
          <t>gibt die Anzahl der Felder eines Berechs wieder, die mit dem gesuchten Kriterium übereinstimmt. Die Funktion hat folgenden Aufbau:
=ZÄHLENWENN(Bereich;"Suchbegriff")</t>
        </r>
        <r>
          <rPr>
            <sz val="8"/>
            <color indexed="81"/>
            <rFont val="Tahoma"/>
          </rPr>
          <t xml:space="preserve">
</t>
        </r>
      </text>
    </comment>
    <comment ref="A25" authorId="0" shapeId="0" xr:uid="{00000000-0006-0000-0700-000002000000}">
      <text>
        <r>
          <rPr>
            <b/>
            <sz val="8"/>
            <color indexed="81"/>
            <rFont val="Tahoma"/>
          </rPr>
          <t>Arbeitsauftrag:</t>
        </r>
        <r>
          <rPr>
            <sz val="8"/>
            <color indexed="81"/>
            <rFont val="Tahoma"/>
          </rPr>
          <t xml:space="preserve">
1. Geben Sie in D14, D17 und D20 die "Zählenwenn-Funktion" zur Berechnung ein.
2. Geben Sie in D14, D18 und D21 die "ZählenWenn-Funktion" als Text an.</t>
        </r>
      </text>
    </comment>
  </commentList>
</comments>
</file>

<file path=xl/sharedStrings.xml><?xml version="1.0" encoding="utf-8"?>
<sst xmlns="http://schemas.openxmlformats.org/spreadsheetml/2006/main" count="137" uniqueCount="102">
  <si>
    <t>Name:</t>
  </si>
  <si>
    <t>Skonto</t>
  </si>
  <si>
    <t>Zwischenkredit</t>
  </si>
  <si>
    <t>Kreditkosten</t>
  </si>
  <si>
    <t>Finanzierungs-gewinn</t>
  </si>
  <si>
    <t>Rechungs-betrag</t>
  </si>
  <si>
    <t>%</t>
  </si>
  <si>
    <t>Rechnungs-datum</t>
  </si>
  <si>
    <t>fällig mit Skonto</t>
  </si>
  <si>
    <t>fällig ohne Skonto</t>
  </si>
  <si>
    <t>für Tage</t>
  </si>
  <si>
    <t>Übungsaufgabe: Finanzierungsgewinn durch Skonto</t>
  </si>
  <si>
    <t>Überweisung/ Kreditbetrag</t>
  </si>
  <si>
    <t>Lagerkennzahlen</t>
  </si>
  <si>
    <t>Anfangsbestand</t>
  </si>
  <si>
    <t>Endbestand</t>
  </si>
  <si>
    <t>Einkäufe</t>
  </si>
  <si>
    <t>Durchschnittlicher Lagerbestand</t>
  </si>
  <si>
    <t>Wareneinsatz</t>
  </si>
  <si>
    <t>Umschlagshäufigkeit</t>
  </si>
  <si>
    <t>Durchschnittliche Lagerdauer</t>
  </si>
  <si>
    <t>Jahreszinssatz</t>
  </si>
  <si>
    <t>Lagerzinssatz</t>
  </si>
  <si>
    <t>Listeneinkaufspreis</t>
  </si>
  <si>
    <t>- Rabatt</t>
  </si>
  <si>
    <t>Zieleinkaufspreis</t>
  </si>
  <si>
    <t>Bareinkaufspreis</t>
  </si>
  <si>
    <t>+ Bezugskosten</t>
  </si>
  <si>
    <t>Bezugspreis</t>
  </si>
  <si>
    <t>+ Handlungskosten</t>
  </si>
  <si>
    <t>Selbstkosten</t>
  </si>
  <si>
    <t>Barverkaufspreis</t>
  </si>
  <si>
    <t>+ Skonto</t>
  </si>
  <si>
    <t>Zielvervkaufspreis</t>
  </si>
  <si>
    <t>Listenverkaufspreis</t>
  </si>
  <si>
    <t>+ Vertreterprovision</t>
  </si>
  <si>
    <t>Die Funktion "Zählenwenn"</t>
  </si>
  <si>
    <t>Obst:</t>
  </si>
  <si>
    <t>Apfel</t>
  </si>
  <si>
    <t>Orangen</t>
  </si>
  <si>
    <t>Bananen</t>
  </si>
  <si>
    <t>Birnen</t>
  </si>
  <si>
    <t>Anzahl der Äpfel:</t>
  </si>
  <si>
    <t>Funktionsformel:</t>
  </si>
  <si>
    <t>Anzahl der Orangen:</t>
  </si>
  <si>
    <t>Anzahl der Bananen:</t>
  </si>
  <si>
    <t>Tragen Sie in der Spalte D die Funktionen zur Berechnung und die Formeln in Worten ein!</t>
  </si>
  <si>
    <t>Die Funktion "Runden"</t>
  </si>
  <si>
    <t>= ZÄHLENWENN(</t>
  </si>
  <si>
    <t>€</t>
  </si>
  <si>
    <t>Die Funktion "Aufrunden"</t>
  </si>
  <si>
    <t>Beispiele:</t>
  </si>
  <si>
    <t>Aufgabe:</t>
  </si>
  <si>
    <t>Menge</t>
  </si>
  <si>
    <t>Fixe Kosten</t>
  </si>
  <si>
    <t>Variable Kosten</t>
  </si>
  <si>
    <t>Gesamtkosten</t>
  </si>
  <si>
    <t>Umsatzerlöse</t>
  </si>
  <si>
    <t>Break-even-Menge =</t>
  </si>
  <si>
    <t>Fixe Kosten :</t>
  </si>
  <si>
    <t>Verkaufspreis je Stück:</t>
  </si>
  <si>
    <t>Variable Kosten je Stück:</t>
  </si>
  <si>
    <t>Die Funktion "Ganzzahl"</t>
  </si>
  <si>
    <t>Beispiel:</t>
  </si>
  <si>
    <t>Nettoumsätze</t>
  </si>
  <si>
    <t>Summe</t>
  </si>
  <si>
    <t>Summe der Umsätze in ganzen Euro ohne Cent</t>
  </si>
  <si>
    <t>Die Funktion "Abrunden"</t>
  </si>
  <si>
    <t>=ABRUNDEN(A43;0)</t>
  </si>
  <si>
    <t>=ABRUNDEN(A44;1)</t>
  </si>
  <si>
    <t>=ABRUNDEN(E43;-1)</t>
  </si>
  <si>
    <t>=ABRUNDEN(E44;-3)</t>
  </si>
  <si>
    <t>- Gewerbeverlust (§10 a GewStG)</t>
  </si>
  <si>
    <t>Maßgebender Gewerteertrag(§ 10 GewStG)</t>
  </si>
  <si>
    <t>Übungsaufgabe:</t>
  </si>
  <si>
    <t>Gewerbeertrag</t>
  </si>
  <si>
    <t>abgerundeter Gewerbeertrag auf volle 100 €</t>
  </si>
  <si>
    <t>=AUFRUNDEN(A9;0)</t>
  </si>
  <si>
    <t>=AUFRUNDEN(A10;1)</t>
  </si>
  <si>
    <t>=AUFRUNDEN(E9;-1)</t>
  </si>
  <si>
    <t>=AUFRUNDEN(E10;-3)</t>
  </si>
  <si>
    <t>Die Funktion "Gerade"</t>
  </si>
  <si>
    <t>Benötigte Anzahl der Arbeiter</t>
  </si>
  <si>
    <t>Tätigkeits-nummer</t>
  </si>
  <si>
    <t>Benötigte Arbeiter je Team</t>
  </si>
  <si>
    <t>Name Arbeiter</t>
  </si>
  <si>
    <t>Anzahl der Werkstücke</t>
  </si>
  <si>
    <t>Hans</t>
  </si>
  <si>
    <t>Georg</t>
  </si>
  <si>
    <t>Friedrich</t>
  </si>
  <si>
    <t>Sebastian</t>
  </si>
  <si>
    <t>Wochentag</t>
  </si>
  <si>
    <t>Montag</t>
  </si>
  <si>
    <t>Dienstag</t>
  </si>
  <si>
    <t>Mittowoch</t>
  </si>
  <si>
    <t>Donnerstag</t>
  </si>
  <si>
    <t>Freitag</t>
  </si>
  <si>
    <t>Gesamt</t>
  </si>
  <si>
    <t>Die Funktionen "Summewenn" und "Kürzen"</t>
  </si>
  <si>
    <t>gekürzt:</t>
  </si>
  <si>
    <t>Wochenlohn</t>
  </si>
  <si>
    <t>19 % Umsatzsteuer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</si>
</sst>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_-* #,##0.00\ [$€]_-;\-* #,##0.00\ [$€]_-;_-* &quot;-&quot;??\ [$€]_-;_-@_-"/>
  </numFmts>
  <fonts count="15" x14ac:knownFonts="1">
    <font>
      <sz val="10"/>
      <name val="Arial"/>
    </font>
    <font>
      <sz val="10"/>
      <name val="Arial"/>
    </font>
    <font>
      <b/>
      <sz val="16"/>
      <name val="Arial"/>
      <family val="2"/>
    </font>
    <font>
      <b/>
      <sz val="14"/>
      <name val="Arial"/>
      <family val="2"/>
    </font>
    <font>
      <sz val="8"/>
      <color indexed="81"/>
      <name val="Tahoma"/>
    </font>
    <font>
      <b/>
      <sz val="8"/>
      <color indexed="81"/>
      <name val="Tahoma"/>
    </font>
    <font>
      <sz val="8"/>
      <color indexed="81"/>
      <name val="Tahoma"/>
      <family val="2"/>
    </font>
    <font>
      <b/>
      <sz val="20"/>
      <name val="Arial"/>
      <family val="2"/>
    </font>
    <font>
      <b/>
      <sz val="10"/>
      <name val="Arial"/>
      <family val="2"/>
    </font>
    <font>
      <b/>
      <sz val="18"/>
      <name val="Arial"/>
      <family val="2"/>
    </font>
    <font>
      <b/>
      <sz val="8"/>
      <color indexed="81"/>
      <name val="Tahoma"/>
      <family val="2"/>
    </font>
    <font>
      <sz val="8"/>
      <name val="Arial"/>
    </font>
    <font>
      <sz val="10"/>
      <name val="Arial"/>
      <family val="2"/>
    </font>
    <font>
      <sz val="9"/>
      <color indexed="81"/>
      <name val="Segoe UI"/>
      <charset val="1"/>
    </font>
    <font>
      <b/>
      <sz val="9"/>
      <color indexed="81"/>
      <name val="Segoe UI"/>
      <charset val="1"/>
    </font>
  </fonts>
  <fills count="2">
    <fill>
      <patternFill patternType="none"/>
    </fill>
    <fill>
      <patternFill patternType="gray125"/>
    </fill>
  </fills>
  <borders count="9">
    <border>
      <left/>
      <right/>
      <top/>
      <bottom/>
      <diagonal/>
    </border>
    <border>
      <left style="thick">
        <color indexed="64"/>
      </left>
      <right style="thick">
        <color indexed="64"/>
      </right>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double">
        <color indexed="64"/>
      </top>
      <bottom style="double">
        <color indexed="64"/>
      </bottom>
      <diagonal/>
    </border>
    <border>
      <left/>
      <right/>
      <top style="thin">
        <color indexed="64"/>
      </top>
      <bottom/>
      <diagonal/>
    </border>
    <border>
      <left/>
      <right/>
      <top style="thin">
        <color indexed="64"/>
      </top>
      <bottom style="double">
        <color indexed="64"/>
      </bottom>
      <diagonal/>
    </border>
  </borders>
  <cellStyleXfs count="2">
    <xf numFmtId="0" fontId="0" fillId="0" borderId="0"/>
    <xf numFmtId="166" fontId="1" fillId="0" borderId="0" applyFont="0" applyFill="0" applyBorder="0" applyAlignment="0" applyProtection="0"/>
  </cellStyleXfs>
  <cellXfs count="35">
    <xf numFmtId="0" fontId="0" fillId="0" borderId="0" xfId="0"/>
    <xf numFmtId="0" fontId="0" fillId="0" borderId="0" xfId="0" applyAlignment="1">
      <alignment wrapText="1"/>
    </xf>
    <xf numFmtId="0" fontId="3" fillId="0" borderId="0" xfId="0" applyFont="1"/>
    <xf numFmtId="14" fontId="0" fillId="0" borderId="0" xfId="0" applyNumberFormat="1"/>
    <xf numFmtId="0" fontId="0" fillId="0" borderId="0" xfId="0" applyNumberFormat="1"/>
    <xf numFmtId="0" fontId="2" fillId="0" borderId="0" xfId="0" applyFont="1" applyAlignment="1">
      <alignment horizontal="center"/>
    </xf>
    <xf numFmtId="0" fontId="0" fillId="0" borderId="0" xfId="0" applyAlignment="1"/>
    <xf numFmtId="0" fontId="9" fillId="0" borderId="0" xfId="0" applyFont="1" applyAlignment="1"/>
    <xf numFmtId="10" fontId="0" fillId="0" borderId="0" xfId="0" applyNumberFormat="1"/>
    <xf numFmtId="0" fontId="0" fillId="0" borderId="0" xfId="0" quotePrefix="1"/>
    <xf numFmtId="0" fontId="0" fillId="0" borderId="0" xfId="0" applyAlignment="1">
      <alignment horizontal="right"/>
    </xf>
    <xf numFmtId="12" fontId="0" fillId="0" borderId="0" xfId="0" applyNumberFormat="1"/>
    <xf numFmtId="0" fontId="8" fillId="0" borderId="0" xfId="0" applyFont="1"/>
    <xf numFmtId="2" fontId="0" fillId="0" borderId="0" xfId="0" applyNumberFormat="1"/>
    <xf numFmtId="4" fontId="0" fillId="0" borderId="0" xfId="0" applyNumberFormat="1"/>
    <xf numFmtId="0" fontId="0" fillId="0" borderId="0" xfId="0" applyAlignment="1">
      <alignment horizontal="center"/>
    </xf>
    <xf numFmtId="164" fontId="0" fillId="0" borderId="0" xfId="0" applyNumberFormat="1"/>
    <xf numFmtId="165" fontId="0" fillId="0" borderId="0" xfId="0" applyNumberFormat="1"/>
    <xf numFmtId="166" fontId="0" fillId="0" borderId="0" xfId="1" applyFont="1"/>
    <xf numFmtId="0" fontId="12" fillId="0" borderId="0" xfId="0" applyFont="1"/>
    <xf numFmtId="166" fontId="0" fillId="0" borderId="1" xfId="1" applyFont="1" applyBorder="1"/>
    <xf numFmtId="166" fontId="0" fillId="0" borderId="2" xfId="1" applyFont="1" applyBorder="1"/>
    <xf numFmtId="166" fontId="0" fillId="0" borderId="3" xfId="1" applyFont="1" applyBorder="1"/>
    <xf numFmtId="0" fontId="8" fillId="0" borderId="4" xfId="0" applyFont="1" applyBorder="1"/>
    <xf numFmtId="0" fontId="0" fillId="0" borderId="5" xfId="0" applyBorder="1"/>
    <xf numFmtId="0" fontId="0" fillId="0" borderId="6" xfId="0" applyBorder="1"/>
    <xf numFmtId="166" fontId="0" fillId="0" borderId="4" xfId="0" applyNumberFormat="1" applyBorder="1"/>
    <xf numFmtId="166" fontId="0" fillId="0" borderId="0" xfId="0" applyNumberFormat="1"/>
    <xf numFmtId="0" fontId="0" fillId="0" borderId="7" xfId="0" applyBorder="1"/>
    <xf numFmtId="0" fontId="0" fillId="0" borderId="8" xfId="0" applyBorder="1"/>
    <xf numFmtId="166" fontId="0" fillId="0" borderId="7" xfId="1" applyFont="1" applyBorder="1"/>
    <xf numFmtId="166" fontId="0" fillId="0" borderId="8" xfId="1" applyFont="1" applyBorder="1"/>
    <xf numFmtId="0" fontId="8" fillId="0" borderId="0" xfId="0" applyFont="1" applyAlignment="1">
      <alignment vertical="top" wrapText="1"/>
    </xf>
    <xf numFmtId="49" fontId="0" fillId="0" borderId="0" xfId="0" applyNumberFormat="1"/>
    <xf numFmtId="0" fontId="7" fillId="0" borderId="0" xfId="0" applyFont="1" applyAlignment="1">
      <alignment horizontal="center"/>
    </xf>
  </cellXfs>
  <cellStyles count="2">
    <cellStyle name="Euro"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5</xdr:row>
      <xdr:rowOff>152400</xdr:rowOff>
    </xdr:from>
    <xdr:to>
      <xdr:col>5</xdr:col>
      <xdr:colOff>1829578</xdr:colOff>
      <xdr:row>5</xdr:row>
      <xdr:rowOff>3000773</xdr:rowOff>
    </xdr:to>
    <xdr:pic>
      <xdr:nvPicPr>
        <xdr:cNvPr id="2" name="Grafik 1">
          <a:extLst>
            <a:ext uri="{FF2B5EF4-FFF2-40B4-BE49-F238E27FC236}">
              <a16:creationId xmlns:a16="http://schemas.microsoft.com/office/drawing/2014/main" id="{7BC96F5B-02AE-41C5-904A-5ED3BC3F33E5}"/>
            </a:ext>
          </a:extLst>
        </xdr:cNvPr>
        <xdr:cNvPicPr>
          <a:picLocks noChangeAspect="1"/>
        </xdr:cNvPicPr>
      </xdr:nvPicPr>
      <xdr:blipFill>
        <a:blip xmlns:r="http://schemas.openxmlformats.org/officeDocument/2006/relationships" r:embed="rId1"/>
        <a:stretch>
          <a:fillRect/>
        </a:stretch>
      </xdr:blipFill>
      <xdr:spPr>
        <a:xfrm>
          <a:off x="66675" y="1400175"/>
          <a:ext cx="5572903" cy="284837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22"/>
  <sheetViews>
    <sheetView tabSelected="1" workbookViewId="0">
      <selection activeCell="F14" sqref="F14"/>
    </sheetView>
  </sheetViews>
  <sheetFormatPr baseColWidth="10" defaultRowHeight="12.75" x14ac:dyDescent="0.2"/>
  <cols>
    <col min="1" max="1" width="12.7109375" customWidth="1"/>
    <col min="3" max="3" width="11.7109375" bestFit="1" customWidth="1"/>
  </cols>
  <sheetData>
    <row r="1" spans="1:6" x14ac:dyDescent="0.2">
      <c r="A1" t="s">
        <v>0</v>
      </c>
    </row>
    <row r="3" spans="1:6" ht="26.25" x14ac:dyDescent="0.4">
      <c r="A3" s="34" t="s">
        <v>47</v>
      </c>
      <c r="B3" s="34"/>
      <c r="C3" s="34"/>
      <c r="D3" s="34"/>
      <c r="E3" s="34"/>
      <c r="F3" s="34"/>
    </row>
    <row r="4" spans="1:6" ht="20.25" x14ac:dyDescent="0.3">
      <c r="A4" s="5"/>
      <c r="B4" s="5"/>
      <c r="C4" s="5"/>
      <c r="D4" s="5"/>
      <c r="E4" s="5"/>
      <c r="F4" s="5"/>
    </row>
    <row r="5" spans="1:6" ht="20.25" x14ac:dyDescent="0.3">
      <c r="A5" s="5"/>
      <c r="B5" s="5"/>
      <c r="C5" s="5"/>
      <c r="D5" s="5"/>
      <c r="E5" s="5"/>
      <c r="F5" s="5"/>
    </row>
    <row r="6" spans="1:6" ht="20.25" x14ac:dyDescent="0.3">
      <c r="A6" s="5"/>
      <c r="B6" s="5"/>
      <c r="C6" s="5"/>
      <c r="D6" s="5"/>
      <c r="E6" s="5"/>
      <c r="F6" s="5"/>
    </row>
    <row r="8" spans="1:6" ht="18" x14ac:dyDescent="0.25">
      <c r="A8" s="2" t="s">
        <v>11</v>
      </c>
    </row>
    <row r="9" spans="1:6" ht="18" x14ac:dyDescent="0.25">
      <c r="A9" s="2"/>
    </row>
    <row r="10" spans="1:6" x14ac:dyDescent="0.2">
      <c r="B10" s="15" t="s">
        <v>6</v>
      </c>
      <c r="C10" s="15" t="s">
        <v>49</v>
      </c>
    </row>
    <row r="11" spans="1:6" ht="25.5" x14ac:dyDescent="0.2">
      <c r="A11" s="1" t="s">
        <v>5</v>
      </c>
      <c r="C11" s="17">
        <v>258557.6</v>
      </c>
      <c r="E11" s="1" t="s">
        <v>7</v>
      </c>
      <c r="F11" s="3">
        <v>44364</v>
      </c>
    </row>
    <row r="12" spans="1:6" ht="25.5" x14ac:dyDescent="0.2">
      <c r="A12" t="s">
        <v>1</v>
      </c>
      <c r="B12" s="16">
        <v>2</v>
      </c>
      <c r="C12" s="14"/>
      <c r="E12" s="1" t="s">
        <v>8</v>
      </c>
      <c r="F12" s="3">
        <v>44374</v>
      </c>
    </row>
    <row r="13" spans="1:6" ht="25.5" x14ac:dyDescent="0.2">
      <c r="A13" s="1" t="s">
        <v>12</v>
      </c>
      <c r="B13" s="13"/>
      <c r="C13" s="14"/>
      <c r="E13" s="1" t="s">
        <v>9</v>
      </c>
      <c r="F13" s="3">
        <v>44394</v>
      </c>
    </row>
    <row r="14" spans="1:6" x14ac:dyDescent="0.2">
      <c r="A14" t="s">
        <v>2</v>
      </c>
      <c r="B14" s="16">
        <v>18</v>
      </c>
      <c r="C14" s="17">
        <f>C13</f>
        <v>0</v>
      </c>
    </row>
    <row r="15" spans="1:6" x14ac:dyDescent="0.2">
      <c r="A15" t="s">
        <v>3</v>
      </c>
      <c r="C15" s="14"/>
      <c r="E15" s="1" t="s">
        <v>10</v>
      </c>
      <c r="F15" s="4"/>
    </row>
    <row r="16" spans="1:6" ht="25.5" x14ac:dyDescent="0.2">
      <c r="A16" s="1" t="s">
        <v>4</v>
      </c>
      <c r="C16" s="14"/>
    </row>
    <row r="22" spans="1:1" x14ac:dyDescent="0.2"/>
  </sheetData>
  <mergeCells count="1">
    <mergeCell ref="A3:F3"/>
  </mergeCells>
  <phoneticPr fontId="0" type="noConversion"/>
  <pageMargins left="0.78740157499999996" right="0.78740157499999996" top="0.984251969" bottom="0.984251969" header="0.4921259845" footer="0.4921259845"/>
  <pageSetup paperSize="9" orientation="portrait" cellComments="asDisplayed" horizontalDpi="0"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18"/>
  <sheetViews>
    <sheetView workbookViewId="0">
      <selection activeCell="E16" sqref="E16"/>
    </sheetView>
  </sheetViews>
  <sheetFormatPr baseColWidth="10" defaultRowHeight="12.75" x14ac:dyDescent="0.2"/>
  <cols>
    <col min="1" max="1" width="17.42578125" customWidth="1"/>
  </cols>
  <sheetData>
    <row r="1" spans="1:5" x14ac:dyDescent="0.2">
      <c r="A1" t="s">
        <v>0</v>
      </c>
    </row>
    <row r="3" spans="1:5" ht="23.25" x14ac:dyDescent="0.35">
      <c r="A3" s="7" t="s">
        <v>13</v>
      </c>
      <c r="B3" s="6"/>
      <c r="C3" s="6"/>
      <c r="D3" s="6"/>
      <c r="E3" s="6"/>
    </row>
    <row r="5" spans="1:5" x14ac:dyDescent="0.2">
      <c r="A5" t="s">
        <v>14</v>
      </c>
      <c r="C5">
        <v>200000</v>
      </c>
    </row>
    <row r="6" spans="1:5" x14ac:dyDescent="0.2">
      <c r="A6" t="s">
        <v>15</v>
      </c>
      <c r="C6">
        <v>250000</v>
      </c>
    </row>
    <row r="7" spans="1:5" x14ac:dyDescent="0.2">
      <c r="A7" t="s">
        <v>16</v>
      </c>
      <c r="C7">
        <v>1350000</v>
      </c>
    </row>
    <row r="9" spans="1:5" ht="25.5" x14ac:dyDescent="0.2">
      <c r="A9" s="1" t="s">
        <v>17</v>
      </c>
    </row>
    <row r="10" spans="1:5" x14ac:dyDescent="0.2">
      <c r="A10" t="s">
        <v>18</v>
      </c>
    </row>
    <row r="11" spans="1:5" x14ac:dyDescent="0.2">
      <c r="A11" t="s">
        <v>19</v>
      </c>
    </row>
    <row r="12" spans="1:5" ht="25.5" x14ac:dyDescent="0.2">
      <c r="A12" s="1" t="s">
        <v>20</v>
      </c>
    </row>
    <row r="14" spans="1:5" x14ac:dyDescent="0.2">
      <c r="A14" t="s">
        <v>21</v>
      </c>
      <c r="C14" s="8">
        <v>8.5000000000000006E-2</v>
      </c>
    </row>
    <row r="15" spans="1:5" x14ac:dyDescent="0.2">
      <c r="A15" t="s">
        <v>22</v>
      </c>
    </row>
    <row r="18" spans="1:1" x14ac:dyDescent="0.2"/>
  </sheetData>
  <phoneticPr fontId="0" type="noConversion"/>
  <pageMargins left="0.78740157499999996" right="0.78740157499999996" top="0.984251969" bottom="0.984251969" header="0.4921259845" footer="0.4921259845"/>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E21"/>
  <sheetViews>
    <sheetView workbookViewId="0">
      <selection activeCell="H18" sqref="H18:H19"/>
    </sheetView>
  </sheetViews>
  <sheetFormatPr baseColWidth="10" defaultRowHeight="12.75" x14ac:dyDescent="0.2"/>
  <cols>
    <col min="1" max="1" width="22.140625" customWidth="1"/>
    <col min="2" max="2" width="8" customWidth="1"/>
  </cols>
  <sheetData>
    <row r="1" spans="1:5" x14ac:dyDescent="0.2">
      <c r="A1" t="s">
        <v>0</v>
      </c>
    </row>
    <row r="2" spans="1:5" x14ac:dyDescent="0.2">
      <c r="B2" s="10" t="s">
        <v>6</v>
      </c>
      <c r="C2" s="10" t="s">
        <v>49</v>
      </c>
    </row>
    <row r="3" spans="1:5" x14ac:dyDescent="0.2">
      <c r="A3" t="s">
        <v>23</v>
      </c>
      <c r="C3">
        <v>1600.55</v>
      </c>
    </row>
    <row r="4" spans="1:5" x14ac:dyDescent="0.2">
      <c r="A4" s="9" t="s">
        <v>24</v>
      </c>
      <c r="B4">
        <v>10</v>
      </c>
    </row>
    <row r="5" spans="1:5" x14ac:dyDescent="0.2">
      <c r="A5" t="s">
        <v>25</v>
      </c>
    </row>
    <row r="6" spans="1:5" x14ac:dyDescent="0.2">
      <c r="A6" s="9"/>
      <c r="B6">
        <v>2</v>
      </c>
    </row>
    <row r="7" spans="1:5" x14ac:dyDescent="0.2">
      <c r="A7" t="s">
        <v>26</v>
      </c>
      <c r="E7" s="33"/>
    </row>
    <row r="8" spans="1:5" x14ac:dyDescent="0.2">
      <c r="A8" s="9" t="s">
        <v>27</v>
      </c>
      <c r="C8">
        <v>45.12</v>
      </c>
    </row>
    <row r="9" spans="1:5" x14ac:dyDescent="0.2">
      <c r="A9" t="s">
        <v>28</v>
      </c>
    </row>
    <row r="10" spans="1:5" x14ac:dyDescent="0.2">
      <c r="A10" s="9" t="s">
        <v>29</v>
      </c>
      <c r="B10" s="11">
        <v>33.333333333333336</v>
      </c>
      <c r="C10" s="11"/>
    </row>
    <row r="11" spans="1:5" x14ac:dyDescent="0.2">
      <c r="A11" t="s">
        <v>30</v>
      </c>
    </row>
    <row r="12" spans="1:5" x14ac:dyDescent="0.2">
      <c r="B12">
        <v>1.5</v>
      </c>
    </row>
    <row r="13" spans="1:5" x14ac:dyDescent="0.2">
      <c r="A13" t="s">
        <v>31</v>
      </c>
    </row>
    <row r="14" spans="1:5" x14ac:dyDescent="0.2">
      <c r="A14" s="9" t="s">
        <v>32</v>
      </c>
      <c r="B14">
        <v>2.5</v>
      </c>
    </row>
    <row r="15" spans="1:5" x14ac:dyDescent="0.2">
      <c r="A15" s="9" t="s">
        <v>35</v>
      </c>
      <c r="B15">
        <v>5.5</v>
      </c>
    </row>
    <row r="16" spans="1:5" x14ac:dyDescent="0.2">
      <c r="A16" t="s">
        <v>33</v>
      </c>
    </row>
    <row r="17" spans="1:2" x14ac:dyDescent="0.2">
      <c r="B17" s="11">
        <v>8.25</v>
      </c>
    </row>
    <row r="18" spans="1:2" x14ac:dyDescent="0.2">
      <c r="A18" t="s">
        <v>34</v>
      </c>
    </row>
    <row r="21" spans="1:2" x14ac:dyDescent="0.2"/>
  </sheetData>
  <phoneticPr fontId="0" type="noConversion"/>
  <pageMargins left="0.78740157499999996" right="0.78740157499999996" top="0.984251969" bottom="0.984251969" header="0.4921259845" footer="0.492125984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1"/>
  <sheetViews>
    <sheetView workbookViewId="0">
      <selection activeCell="D19" sqref="D19"/>
    </sheetView>
  </sheetViews>
  <sheetFormatPr baseColWidth="10" defaultRowHeight="12.75" x14ac:dyDescent="0.2"/>
  <cols>
    <col min="1" max="1" width="12.42578125" customWidth="1"/>
    <col min="2" max="2" width="11.85546875" bestFit="1" customWidth="1"/>
    <col min="3" max="3" width="14.7109375" customWidth="1"/>
    <col min="4" max="4" width="14" customWidth="1"/>
    <col min="5" max="5" width="14.140625" customWidth="1"/>
  </cols>
  <sheetData>
    <row r="1" spans="1:7" ht="26.25" x14ac:dyDescent="0.4">
      <c r="A1" s="34" t="s">
        <v>50</v>
      </c>
      <c r="B1" s="34"/>
      <c r="C1" s="34"/>
      <c r="D1" s="34"/>
      <c r="E1" s="34"/>
      <c r="F1" s="34"/>
    </row>
    <row r="3" spans="1:7" x14ac:dyDescent="0.2"/>
    <row r="8" spans="1:7" x14ac:dyDescent="0.2">
      <c r="A8" s="12" t="s">
        <v>51</v>
      </c>
    </row>
    <row r="9" spans="1:7" x14ac:dyDescent="0.2">
      <c r="A9">
        <v>2524.3456000000001</v>
      </c>
      <c r="B9">
        <f>ROUNDUP(A9,0)</f>
        <v>2525</v>
      </c>
      <c r="C9" s="9" t="s">
        <v>77</v>
      </c>
      <c r="E9">
        <v>2524.3456000000001</v>
      </c>
      <c r="F9">
        <f>ROUNDUP(E9,-1)</f>
        <v>2530</v>
      </c>
      <c r="G9" s="9" t="s">
        <v>79</v>
      </c>
    </row>
    <row r="10" spans="1:7" x14ac:dyDescent="0.2">
      <c r="A10">
        <v>2524.3456000000001</v>
      </c>
      <c r="B10">
        <f>ROUNDUP(A10,1)</f>
        <v>2524.4</v>
      </c>
      <c r="C10" s="9" t="s">
        <v>78</v>
      </c>
      <c r="E10">
        <v>2524.3456000000001</v>
      </c>
      <c r="F10">
        <f>ROUNDUP(E10,-3)</f>
        <v>3000</v>
      </c>
      <c r="G10" s="9" t="s">
        <v>80</v>
      </c>
    </row>
    <row r="12" spans="1:7" x14ac:dyDescent="0.2">
      <c r="A12" s="12" t="s">
        <v>59</v>
      </c>
      <c r="B12" s="12"/>
      <c r="C12" s="12" t="s">
        <v>60</v>
      </c>
      <c r="D12" s="12"/>
      <c r="E12" s="12" t="s">
        <v>61</v>
      </c>
      <c r="F12" s="12"/>
    </row>
    <row r="13" spans="1:7" x14ac:dyDescent="0.2">
      <c r="A13" s="18">
        <v>20000</v>
      </c>
      <c r="C13" s="18">
        <v>25</v>
      </c>
      <c r="E13" s="18">
        <v>16</v>
      </c>
    </row>
    <row r="15" spans="1:7" x14ac:dyDescent="0.2">
      <c r="A15" s="12" t="s">
        <v>52</v>
      </c>
    </row>
    <row r="16" spans="1:7" x14ac:dyDescent="0.2">
      <c r="A16" s="19" t="s">
        <v>53</v>
      </c>
      <c r="B16" s="19" t="s">
        <v>54</v>
      </c>
      <c r="C16" s="19" t="s">
        <v>55</v>
      </c>
      <c r="D16" s="19" t="s">
        <v>56</v>
      </c>
      <c r="E16" s="19" t="s">
        <v>57</v>
      </c>
    </row>
    <row r="17" spans="2:2" x14ac:dyDescent="0.2">
      <c r="B17" s="18">
        <v>20000</v>
      </c>
    </row>
    <row r="18" spans="2:2" x14ac:dyDescent="0.2">
      <c r="B18" s="18">
        <v>20000</v>
      </c>
    </row>
    <row r="19" spans="2:2" x14ac:dyDescent="0.2">
      <c r="B19" s="18">
        <v>20000</v>
      </c>
    </row>
    <row r="20" spans="2:2" x14ac:dyDescent="0.2">
      <c r="B20" s="18">
        <v>20000</v>
      </c>
    </row>
    <row r="21" spans="2:2" x14ac:dyDescent="0.2">
      <c r="B21" s="18">
        <v>20000</v>
      </c>
    </row>
    <row r="22" spans="2:2" x14ac:dyDescent="0.2">
      <c r="B22" s="18">
        <v>20000</v>
      </c>
    </row>
    <row r="23" spans="2:2" x14ac:dyDescent="0.2">
      <c r="B23" s="18">
        <v>20000</v>
      </c>
    </row>
    <row r="24" spans="2:2" x14ac:dyDescent="0.2">
      <c r="B24" s="18">
        <v>20000</v>
      </c>
    </row>
    <row r="25" spans="2:2" x14ac:dyDescent="0.2">
      <c r="B25" s="18">
        <v>20000</v>
      </c>
    </row>
    <row r="26" spans="2:2" x14ac:dyDescent="0.2">
      <c r="B26" s="18">
        <v>20000</v>
      </c>
    </row>
    <row r="27" spans="2:2" x14ac:dyDescent="0.2">
      <c r="B27" s="18">
        <v>20000</v>
      </c>
    </row>
    <row r="28" spans="2:2" x14ac:dyDescent="0.2">
      <c r="B28" s="18">
        <v>20000</v>
      </c>
    </row>
    <row r="29" spans="2:2" x14ac:dyDescent="0.2">
      <c r="B29" s="18">
        <v>20000</v>
      </c>
    </row>
    <row r="30" spans="2:2" x14ac:dyDescent="0.2">
      <c r="B30" s="18">
        <v>20000</v>
      </c>
    </row>
    <row r="31" spans="2:2" x14ac:dyDescent="0.2">
      <c r="B31" s="18">
        <v>20000</v>
      </c>
    </row>
    <row r="32" spans="2:2" x14ac:dyDescent="0.2">
      <c r="B32" s="18">
        <v>20000</v>
      </c>
    </row>
    <row r="33" spans="1:2" x14ac:dyDescent="0.2">
      <c r="B33" s="18">
        <v>20000</v>
      </c>
    </row>
    <row r="35" spans="1:2" x14ac:dyDescent="0.2">
      <c r="A35" s="12" t="s">
        <v>58</v>
      </c>
    </row>
    <row r="41" spans="1:2" x14ac:dyDescent="0.2"/>
  </sheetData>
  <mergeCells count="1">
    <mergeCell ref="A1:F1"/>
  </mergeCells>
  <phoneticPr fontId="11"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0"/>
  <sheetViews>
    <sheetView workbookViewId="0">
      <selection activeCell="H6" sqref="H6"/>
    </sheetView>
  </sheetViews>
  <sheetFormatPr baseColWidth="10" defaultRowHeight="12.75" x14ac:dyDescent="0.2"/>
  <cols>
    <col min="6" max="6" width="29.140625" customWidth="1"/>
  </cols>
  <sheetData>
    <row r="1" spans="1:6" ht="26.25" x14ac:dyDescent="0.4">
      <c r="A1" s="34" t="s">
        <v>98</v>
      </c>
      <c r="B1" s="34"/>
      <c r="C1" s="34"/>
      <c r="D1" s="34"/>
      <c r="E1" s="34"/>
      <c r="F1" s="34"/>
    </row>
    <row r="4" spans="1:6" ht="33.75" customHeight="1" x14ac:dyDescent="0.2"/>
    <row r="6" spans="1:6" ht="243.75" customHeight="1" x14ac:dyDescent="0.2"/>
    <row r="7" spans="1:6" ht="37.5" customHeight="1" x14ac:dyDescent="0.2"/>
    <row r="8" spans="1:6" ht="25.5" x14ac:dyDescent="0.2">
      <c r="A8" t="s">
        <v>91</v>
      </c>
      <c r="B8" s="1" t="s">
        <v>85</v>
      </c>
      <c r="C8" s="1" t="s">
        <v>86</v>
      </c>
    </row>
    <row r="9" spans="1:6" x14ac:dyDescent="0.2">
      <c r="A9" t="s">
        <v>92</v>
      </c>
      <c r="B9" t="s">
        <v>87</v>
      </c>
      <c r="C9">
        <v>12.5</v>
      </c>
    </row>
    <row r="10" spans="1:6" x14ac:dyDescent="0.2">
      <c r="B10" t="s">
        <v>88</v>
      </c>
      <c r="C10">
        <v>13.6</v>
      </c>
    </row>
    <row r="11" spans="1:6" x14ac:dyDescent="0.2">
      <c r="B11" t="s">
        <v>89</v>
      </c>
      <c r="C11">
        <v>14.8</v>
      </c>
    </row>
    <row r="12" spans="1:6" x14ac:dyDescent="0.2">
      <c r="B12" t="s">
        <v>90</v>
      </c>
      <c r="C12">
        <v>12.9</v>
      </c>
    </row>
    <row r="13" spans="1:6" x14ac:dyDescent="0.2">
      <c r="A13" t="s">
        <v>93</v>
      </c>
      <c r="B13" t="s">
        <v>87</v>
      </c>
      <c r="C13">
        <v>11.4</v>
      </c>
    </row>
    <row r="14" spans="1:6" x14ac:dyDescent="0.2">
      <c r="B14" t="s">
        <v>88</v>
      </c>
      <c r="C14">
        <v>14.5</v>
      </c>
    </row>
    <row r="15" spans="1:6" x14ac:dyDescent="0.2">
      <c r="B15" t="s">
        <v>89</v>
      </c>
      <c r="C15">
        <v>15.9</v>
      </c>
    </row>
    <row r="16" spans="1:6" x14ac:dyDescent="0.2">
      <c r="B16" t="s">
        <v>90</v>
      </c>
      <c r="C16">
        <v>14.7</v>
      </c>
    </row>
    <row r="17" spans="1:6" x14ac:dyDescent="0.2">
      <c r="A17" t="s">
        <v>94</v>
      </c>
      <c r="B17" t="s">
        <v>87</v>
      </c>
      <c r="C17">
        <v>14.3</v>
      </c>
    </row>
    <row r="18" spans="1:6" x14ac:dyDescent="0.2">
      <c r="B18" t="s">
        <v>88</v>
      </c>
      <c r="C18">
        <v>12</v>
      </c>
    </row>
    <row r="19" spans="1:6" x14ac:dyDescent="0.2">
      <c r="B19" t="s">
        <v>89</v>
      </c>
      <c r="C19">
        <v>11.9</v>
      </c>
    </row>
    <row r="20" spans="1:6" x14ac:dyDescent="0.2">
      <c r="B20" t="s">
        <v>90</v>
      </c>
      <c r="C20">
        <v>15.6</v>
      </c>
    </row>
    <row r="21" spans="1:6" x14ac:dyDescent="0.2">
      <c r="A21" t="s">
        <v>95</v>
      </c>
      <c r="B21" t="s">
        <v>87</v>
      </c>
      <c r="C21">
        <v>13.8</v>
      </c>
    </row>
    <row r="22" spans="1:6" x14ac:dyDescent="0.2">
      <c r="B22" t="s">
        <v>88</v>
      </c>
      <c r="C22">
        <v>14.8</v>
      </c>
    </row>
    <row r="23" spans="1:6" x14ac:dyDescent="0.2">
      <c r="B23" t="s">
        <v>89</v>
      </c>
      <c r="C23">
        <v>15.5</v>
      </c>
    </row>
    <row r="24" spans="1:6" x14ac:dyDescent="0.2">
      <c r="B24" t="s">
        <v>90</v>
      </c>
      <c r="C24">
        <v>16.7</v>
      </c>
    </row>
    <row r="25" spans="1:6" x14ac:dyDescent="0.2">
      <c r="A25" t="s">
        <v>96</v>
      </c>
      <c r="B25" t="s">
        <v>87</v>
      </c>
      <c r="C25">
        <v>8.5</v>
      </c>
    </row>
    <row r="26" spans="1:6" x14ac:dyDescent="0.2">
      <c r="B26" t="s">
        <v>88</v>
      </c>
      <c r="C26">
        <v>7.3</v>
      </c>
    </row>
    <row r="27" spans="1:6" x14ac:dyDescent="0.2">
      <c r="B27" t="s">
        <v>89</v>
      </c>
      <c r="C27">
        <v>3.6</v>
      </c>
    </row>
    <row r="28" spans="1:6" x14ac:dyDescent="0.2">
      <c r="B28" t="s">
        <v>90</v>
      </c>
      <c r="C28">
        <v>4.9000000000000004</v>
      </c>
      <c r="F28" t="s">
        <v>100</v>
      </c>
    </row>
    <row r="29" spans="1:6" x14ac:dyDescent="0.2">
      <c r="A29" t="s">
        <v>97</v>
      </c>
      <c r="B29" t="s">
        <v>87</v>
      </c>
      <c r="D29" t="s">
        <v>99</v>
      </c>
    </row>
    <row r="30" spans="1:6" x14ac:dyDescent="0.2">
      <c r="B30" t="s">
        <v>88</v>
      </c>
    </row>
    <row r="31" spans="1:6" x14ac:dyDescent="0.2">
      <c r="B31" t="s">
        <v>89</v>
      </c>
    </row>
    <row r="32" spans="1:6" x14ac:dyDescent="0.2">
      <c r="B32" t="s">
        <v>90</v>
      </c>
    </row>
    <row r="40" spans="1:1" x14ac:dyDescent="0.2"/>
  </sheetData>
  <mergeCells count="1">
    <mergeCell ref="A1:F1"/>
  </mergeCells>
  <phoneticPr fontId="11" type="noConversion"/>
  <pageMargins left="0.78740157499999996" right="0.78740157499999996" top="0.984251969" bottom="0.984251969" header="0.4921259845" footer="0.4921259845"/>
  <pageSetup paperSize="9"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H18" sqref="H18"/>
    </sheetView>
  </sheetViews>
  <sheetFormatPr baseColWidth="10" defaultRowHeight="12.75" x14ac:dyDescent="0.2"/>
  <cols>
    <col min="1" max="1" width="10.7109375" customWidth="1"/>
    <col min="2" max="2" width="18.7109375" customWidth="1"/>
    <col min="5" max="5" width="16.7109375" customWidth="1"/>
  </cols>
  <sheetData>
    <row r="1" spans="1:6" ht="26.25" x14ac:dyDescent="0.4">
      <c r="A1" s="34" t="s">
        <v>81</v>
      </c>
      <c r="B1" s="34"/>
      <c r="C1" s="34"/>
      <c r="D1" s="34"/>
      <c r="E1" s="34"/>
      <c r="F1" s="34"/>
    </row>
    <row r="4" spans="1:6" x14ac:dyDescent="0.2"/>
    <row r="8" spans="1:6" ht="29.25" customHeight="1" x14ac:dyDescent="0.2">
      <c r="A8" s="32" t="s">
        <v>83</v>
      </c>
      <c r="B8" s="32" t="s">
        <v>82</v>
      </c>
      <c r="D8" s="32" t="s">
        <v>83</v>
      </c>
      <c r="E8" s="32" t="s">
        <v>82</v>
      </c>
    </row>
    <row r="9" spans="1:6" x14ac:dyDescent="0.2">
      <c r="A9">
        <v>1</v>
      </c>
      <c r="B9">
        <v>4.5</v>
      </c>
      <c r="D9">
        <v>9</v>
      </c>
      <c r="E9">
        <v>3.3</v>
      </c>
    </row>
    <row r="10" spans="1:6" x14ac:dyDescent="0.2">
      <c r="A10">
        <v>2</v>
      </c>
      <c r="B10">
        <v>3.9</v>
      </c>
      <c r="D10">
        <v>10</v>
      </c>
      <c r="E10">
        <v>8.9</v>
      </c>
    </row>
    <row r="11" spans="1:6" x14ac:dyDescent="0.2">
      <c r="A11">
        <v>3</v>
      </c>
      <c r="B11">
        <v>4.2</v>
      </c>
      <c r="D11">
        <v>11</v>
      </c>
      <c r="E11">
        <v>6.6</v>
      </c>
    </row>
    <row r="12" spans="1:6" x14ac:dyDescent="0.2">
      <c r="A12">
        <v>4</v>
      </c>
      <c r="B12">
        <v>5.6</v>
      </c>
      <c r="D12">
        <v>12</v>
      </c>
      <c r="E12">
        <v>7.9</v>
      </c>
    </row>
    <row r="13" spans="1:6" x14ac:dyDescent="0.2">
      <c r="A13">
        <v>5</v>
      </c>
      <c r="B13">
        <v>8.6999999999999993</v>
      </c>
      <c r="D13">
        <v>13</v>
      </c>
      <c r="E13">
        <v>3.2</v>
      </c>
    </row>
    <row r="14" spans="1:6" x14ac:dyDescent="0.2">
      <c r="A14">
        <v>6</v>
      </c>
      <c r="B14">
        <v>3.5</v>
      </c>
      <c r="D14">
        <v>14</v>
      </c>
      <c r="E14">
        <v>1.5</v>
      </c>
    </row>
    <row r="15" spans="1:6" x14ac:dyDescent="0.2">
      <c r="A15">
        <v>7</v>
      </c>
      <c r="B15">
        <v>7.4</v>
      </c>
      <c r="D15">
        <v>15</v>
      </c>
      <c r="E15">
        <v>12.5</v>
      </c>
    </row>
    <row r="16" spans="1:6" x14ac:dyDescent="0.2">
      <c r="A16">
        <v>8</v>
      </c>
      <c r="B16">
        <v>8.9</v>
      </c>
      <c r="D16">
        <v>16</v>
      </c>
      <c r="E16">
        <v>7.6</v>
      </c>
    </row>
    <row r="17" spans="1:1" x14ac:dyDescent="0.2">
      <c r="A17" t="s">
        <v>65</v>
      </c>
    </row>
    <row r="18" spans="1:1" ht="38.25" x14ac:dyDescent="0.2">
      <c r="A18" s="1" t="s">
        <v>84</v>
      </c>
    </row>
    <row r="19" spans="1:1" x14ac:dyDescent="0.2">
      <c r="A19" s="1"/>
    </row>
    <row r="22" spans="1:1" x14ac:dyDescent="0.2"/>
  </sheetData>
  <mergeCells count="1">
    <mergeCell ref="A1:F1"/>
  </mergeCells>
  <phoneticPr fontId="11" type="noConversion"/>
  <pageMargins left="0.78740157499999996" right="0.78740157499999996" top="0.984251969" bottom="0.984251969" header="0.4921259845" footer="0.4921259845"/>
  <pageSetup paperSize="9"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4"/>
  <sheetViews>
    <sheetView workbookViewId="0">
      <selection activeCell="F20" sqref="F20"/>
    </sheetView>
  </sheetViews>
  <sheetFormatPr baseColWidth="10" defaultRowHeight="12.75" x14ac:dyDescent="0.2"/>
  <cols>
    <col min="1" max="1" width="14.140625" customWidth="1"/>
    <col min="4" max="4" width="12.85546875" bestFit="1" customWidth="1"/>
  </cols>
  <sheetData>
    <row r="1" spans="1:6" ht="26.25" x14ac:dyDescent="0.4">
      <c r="A1" s="34" t="s">
        <v>62</v>
      </c>
      <c r="B1" s="34"/>
      <c r="C1" s="34"/>
      <c r="D1" s="34"/>
      <c r="E1" s="34"/>
      <c r="F1" s="34"/>
    </row>
    <row r="3" spans="1:6" x14ac:dyDescent="0.2"/>
    <row r="11" spans="1:6" ht="13.5" thickBot="1" x14ac:dyDescent="0.25">
      <c r="A11" s="12" t="s">
        <v>63</v>
      </c>
    </row>
    <row r="12" spans="1:6" ht="14.25" thickTop="1" thickBot="1" x14ac:dyDescent="0.25">
      <c r="A12" s="23" t="s">
        <v>64</v>
      </c>
    </row>
    <row r="13" spans="1:6" ht="13.5" thickTop="1" x14ac:dyDescent="0.2">
      <c r="A13" s="21">
        <v>1350.48</v>
      </c>
    </row>
    <row r="14" spans="1:6" x14ac:dyDescent="0.2">
      <c r="A14" s="22">
        <v>418.2</v>
      </c>
    </row>
    <row r="15" spans="1:6" x14ac:dyDescent="0.2">
      <c r="A15" s="22">
        <v>359.4</v>
      </c>
    </row>
    <row r="16" spans="1:6" x14ac:dyDescent="0.2">
      <c r="A16" s="22">
        <v>428.39</v>
      </c>
    </row>
    <row r="17" spans="1:5" x14ac:dyDescent="0.2">
      <c r="A17" s="22">
        <v>312.77999999999997</v>
      </c>
      <c r="E17" s="27"/>
    </row>
    <row r="18" spans="1:5" x14ac:dyDescent="0.2">
      <c r="A18" s="22">
        <v>518.58000000000004</v>
      </c>
      <c r="E18" s="27"/>
    </row>
    <row r="19" spans="1:5" x14ac:dyDescent="0.2">
      <c r="A19" s="22">
        <v>1538.45</v>
      </c>
    </row>
    <row r="20" spans="1:5" ht="13.5" thickBot="1" x14ac:dyDescent="0.25">
      <c r="A20" s="20">
        <v>1.38</v>
      </c>
    </row>
    <row r="21" spans="1:5" ht="14.25" thickTop="1" thickBot="1" x14ac:dyDescent="0.25">
      <c r="A21" s="26"/>
      <c r="B21" t="s">
        <v>65</v>
      </c>
    </row>
    <row r="22" spans="1:5" ht="14.25" thickTop="1" thickBot="1" x14ac:dyDescent="0.25">
      <c r="A22" s="24"/>
      <c r="B22" t="s">
        <v>66</v>
      </c>
    </row>
    <row r="23" spans="1:5" ht="14.25" thickTop="1" thickBot="1" x14ac:dyDescent="0.25">
      <c r="A23" s="25"/>
      <c r="B23" t="s">
        <v>101</v>
      </c>
    </row>
    <row r="24" spans="1:5" ht="13.5" thickTop="1" x14ac:dyDescent="0.2"/>
    <row r="27" spans="1:5" x14ac:dyDescent="0.2"/>
    <row r="34" spans="1:7" ht="26.25" x14ac:dyDescent="0.4">
      <c r="A34" s="34" t="s">
        <v>67</v>
      </c>
      <c r="B34" s="34"/>
      <c r="C34" s="34"/>
      <c r="D34" s="34"/>
      <c r="E34" s="34"/>
      <c r="F34" s="34"/>
    </row>
    <row r="36" spans="1:7" x14ac:dyDescent="0.2"/>
    <row r="42" spans="1:7" x14ac:dyDescent="0.2">
      <c r="A42" s="12" t="s">
        <v>51</v>
      </c>
    </row>
    <row r="43" spans="1:7" x14ac:dyDescent="0.2">
      <c r="A43">
        <v>2524.3456000000001</v>
      </c>
      <c r="B43">
        <f>ROUNDDOWN(A43,0)</f>
        <v>2524</v>
      </c>
      <c r="C43" s="9" t="s">
        <v>68</v>
      </c>
      <c r="E43">
        <v>2524.3456000000001</v>
      </c>
      <c r="F43">
        <f>ROUNDDOWN(E43,-1)</f>
        <v>2520</v>
      </c>
      <c r="G43" s="9" t="s">
        <v>70</v>
      </c>
    </row>
    <row r="44" spans="1:7" x14ac:dyDescent="0.2">
      <c r="A44">
        <v>2524.3456000000001</v>
      </c>
      <c r="B44">
        <f>ROUNDDOWN(A44,1)</f>
        <v>2524.3000000000002</v>
      </c>
      <c r="C44" s="9" t="s">
        <v>69</v>
      </c>
      <c r="E44">
        <v>2524.3456000000001</v>
      </c>
      <c r="F44">
        <f>ROUNDDOWN(E44,-3)</f>
        <v>2000</v>
      </c>
      <c r="G44" s="9" t="s">
        <v>71</v>
      </c>
    </row>
    <row r="46" spans="1:7" x14ac:dyDescent="0.2">
      <c r="A46" s="12" t="s">
        <v>74</v>
      </c>
    </row>
    <row r="47" spans="1:7" x14ac:dyDescent="0.2">
      <c r="A47" t="s">
        <v>73</v>
      </c>
      <c r="D47" s="18">
        <v>168925</v>
      </c>
    </row>
    <row r="48" spans="1:7" x14ac:dyDescent="0.2">
      <c r="A48" s="9" t="s">
        <v>72</v>
      </c>
      <c r="D48" s="18">
        <v>12100</v>
      </c>
    </row>
    <row r="49" spans="1:4" x14ac:dyDescent="0.2">
      <c r="A49" s="28" t="s">
        <v>75</v>
      </c>
      <c r="B49" s="28"/>
      <c r="C49" s="28"/>
      <c r="D49" s="30"/>
    </row>
    <row r="50" spans="1:4" ht="13.5" thickBot="1" x14ac:dyDescent="0.25">
      <c r="A50" s="29" t="s">
        <v>76</v>
      </c>
      <c r="B50" s="29"/>
      <c r="C50" s="29"/>
      <c r="D50" s="31"/>
    </row>
    <row r="51" spans="1:4" ht="13.5" thickTop="1" x14ac:dyDescent="0.2"/>
    <row r="54" spans="1:4" x14ac:dyDescent="0.2"/>
  </sheetData>
  <mergeCells count="2">
    <mergeCell ref="A1:F1"/>
    <mergeCell ref="A34:F34"/>
  </mergeCells>
  <phoneticPr fontId="11" type="noConversion"/>
  <pageMargins left="0.78740157499999996" right="0.78740157499999996" top="0.984251969" bottom="0.984251969" header="0.4921259845" footer="0.4921259845"/>
  <pageSetup paperSize="9" orientation="portrait"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4"/>
  <dimension ref="A1:F25"/>
  <sheetViews>
    <sheetView workbookViewId="0">
      <selection activeCell="E35" sqref="E35"/>
    </sheetView>
  </sheetViews>
  <sheetFormatPr baseColWidth="10" defaultRowHeight="12.75" x14ac:dyDescent="0.2"/>
  <cols>
    <col min="3" max="3" width="18.140625" customWidth="1"/>
  </cols>
  <sheetData>
    <row r="1" spans="1:6" x14ac:dyDescent="0.2">
      <c r="A1" t="s">
        <v>0</v>
      </c>
    </row>
    <row r="3" spans="1:6" ht="26.25" x14ac:dyDescent="0.4">
      <c r="A3" s="34" t="s">
        <v>36</v>
      </c>
      <c r="B3" s="34"/>
      <c r="C3" s="34"/>
      <c r="D3" s="34"/>
      <c r="E3" s="34"/>
      <c r="F3" s="34"/>
    </row>
    <row r="5" spans="1:6" x14ac:dyDescent="0.2"/>
    <row r="11" spans="1:6" x14ac:dyDescent="0.2">
      <c r="A11" s="12" t="s">
        <v>46</v>
      </c>
    </row>
    <row r="13" spans="1:6" x14ac:dyDescent="0.2">
      <c r="A13" s="12" t="s">
        <v>37</v>
      </c>
    </row>
    <row r="14" spans="1:6" x14ac:dyDescent="0.2">
      <c r="A14" t="s">
        <v>38</v>
      </c>
      <c r="C14" t="s">
        <v>45</v>
      </c>
    </row>
    <row r="15" spans="1:6" x14ac:dyDescent="0.2">
      <c r="A15" t="s">
        <v>38</v>
      </c>
      <c r="C15" t="s">
        <v>43</v>
      </c>
      <c r="D15" s="9" t="s">
        <v>48</v>
      </c>
    </row>
    <row r="16" spans="1:6" x14ac:dyDescent="0.2">
      <c r="A16" t="s">
        <v>39</v>
      </c>
    </row>
    <row r="17" spans="1:3" x14ac:dyDescent="0.2">
      <c r="A17" t="s">
        <v>40</v>
      </c>
      <c r="C17" t="s">
        <v>42</v>
      </c>
    </row>
    <row r="18" spans="1:3" x14ac:dyDescent="0.2">
      <c r="A18" t="s">
        <v>41</v>
      </c>
      <c r="C18" t="s">
        <v>43</v>
      </c>
    </row>
    <row r="19" spans="1:3" x14ac:dyDescent="0.2">
      <c r="A19" t="s">
        <v>40</v>
      </c>
    </row>
    <row r="20" spans="1:3" x14ac:dyDescent="0.2">
      <c r="A20" t="s">
        <v>38</v>
      </c>
      <c r="C20" t="s">
        <v>44</v>
      </c>
    </row>
    <row r="21" spans="1:3" x14ac:dyDescent="0.2">
      <c r="A21" t="s">
        <v>38</v>
      </c>
      <c r="C21" t="s">
        <v>43</v>
      </c>
    </row>
    <row r="25" spans="1:3" x14ac:dyDescent="0.2"/>
  </sheetData>
  <mergeCells count="1">
    <mergeCell ref="A3:F3"/>
  </mergeCells>
  <phoneticPr fontId="0" type="noConversion"/>
  <pageMargins left="0.78740157499999996" right="0.78740157499999996" top="0.984251969" bottom="0.984251969" header="0.4921259845" footer="0.4921259845"/>
  <headerFooter alignWithMargins="0"/>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Runden</vt:lpstr>
      <vt:lpstr>Runden-Lagerkennzahlen</vt:lpstr>
      <vt:lpstr>Runden-Handelskalkulation</vt:lpstr>
      <vt:lpstr>Aufrunden</vt:lpstr>
      <vt:lpstr>Summewenn - Kürzen</vt:lpstr>
      <vt:lpstr>Gerade</vt:lpstr>
      <vt:lpstr>Ganzzahl</vt:lpstr>
      <vt:lpstr>Zählenwenn</vt:lpstr>
    </vt:vector>
  </TitlesOfParts>
  <Company>Seel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cp:lastPrinted>2004-11-22T07:23:50Z</cp:lastPrinted>
  <dcterms:created xsi:type="dcterms:W3CDTF">2001-06-17T13:05:28Z</dcterms:created>
  <dcterms:modified xsi:type="dcterms:W3CDTF">2022-01-20T16:31:20Z</dcterms:modified>
</cp:coreProperties>
</file>